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. 예산관련\21.10.18.(성일)\예산관련\2022 예산\"/>
    </mc:Choice>
  </mc:AlternateContent>
  <bookViews>
    <workbookView xWindow="0" yWindow="0" windowWidth="28800" windowHeight="12180" activeTab="2"/>
  </bookViews>
  <sheets>
    <sheet name="2022 세입" sheetId="1" r:id="rId1"/>
    <sheet name="2022 세출(1차추경)" sheetId="4" r:id="rId2"/>
    <sheet name="Sheet1" sheetId="5" r:id="rId3"/>
  </sheets>
  <externalReferences>
    <externalReference r:id="rId4"/>
  </externalReferences>
  <definedNames>
    <definedName name="_xlnm.Print_Area" localSheetId="0">'2022 세입'!$A$1:$M$14</definedName>
    <definedName name="근태요약">[1]근태현황!$A$4:$BJ$2948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4" l="1"/>
  <c r="D14" i="4"/>
  <c r="D5" i="4"/>
  <c r="D39" i="4"/>
  <c r="D36" i="4"/>
  <c r="D31" i="4"/>
  <c r="D28" i="4"/>
  <c r="D15" i="4"/>
  <c r="D6" i="4"/>
  <c r="L13" i="1" l="1"/>
  <c r="J11" i="1"/>
  <c r="H11" i="1"/>
  <c r="L11" i="1" s="1"/>
  <c r="L9" i="1"/>
  <c r="J9" i="1"/>
  <c r="H9" i="1"/>
  <c r="J7" i="1"/>
  <c r="H7" i="1"/>
  <c r="L7" i="1" s="1"/>
  <c r="L5" i="1"/>
  <c r="J5" i="1"/>
  <c r="J4" i="1" s="1"/>
  <c r="H5" i="1"/>
  <c r="H4" i="1"/>
  <c r="L4" i="1" l="1"/>
</calcChain>
</file>

<file path=xl/sharedStrings.xml><?xml version="1.0" encoding="utf-8"?>
<sst xmlns="http://schemas.openxmlformats.org/spreadsheetml/2006/main" count="133" uniqueCount="128">
  <si>
    <t>[세입부] (예산)</t>
    <phoneticPr fontId="3" type="noConversion"/>
  </si>
  <si>
    <t xml:space="preserve">(단위 : 천원)  </t>
    <phoneticPr fontId="3" type="noConversion"/>
  </si>
  <si>
    <t>장.관.항.목</t>
    <phoneticPr fontId="3" type="noConversion"/>
  </si>
  <si>
    <t>2022년 경정예산</t>
    <phoneticPr fontId="3" type="noConversion"/>
  </si>
  <si>
    <t>2022년 기정예산</t>
    <phoneticPr fontId="3" type="noConversion"/>
  </si>
  <si>
    <t>증.감(△)</t>
    <phoneticPr fontId="3" type="noConversion"/>
  </si>
  <si>
    <t>계</t>
    <phoneticPr fontId="3" type="noConversion"/>
  </si>
  <si>
    <t>214 사업수입</t>
    <phoneticPr fontId="3" type="noConversion"/>
  </si>
  <si>
    <t xml:space="preserve">  ○ 운송수입 : 이용요금수입</t>
    <phoneticPr fontId="3" type="noConversion"/>
  </si>
  <si>
    <r>
      <t>10,628원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116대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365일=450,000,000</t>
    </r>
    <phoneticPr fontId="3" type="noConversion"/>
  </si>
  <si>
    <t>216 이자수입</t>
    <phoneticPr fontId="3" type="noConversion"/>
  </si>
  <si>
    <t xml:space="preserve">  ○ 예금이자수입</t>
    <phoneticPr fontId="3" type="noConversion"/>
  </si>
  <si>
    <t>5,000,000원</t>
    <phoneticPr fontId="3" type="noConversion"/>
  </si>
  <si>
    <t>220 임시적 세외수입</t>
    <phoneticPr fontId="3" type="noConversion"/>
  </si>
  <si>
    <t xml:space="preserve">  ○ 장애인고용장려금 등</t>
    <phoneticPr fontId="3" type="noConversion"/>
  </si>
  <si>
    <t>90,000,000원</t>
    <phoneticPr fontId="3" type="noConversion"/>
  </si>
  <si>
    <t>222 잉여금</t>
    <phoneticPr fontId="3" type="noConversion"/>
  </si>
  <si>
    <t xml:space="preserve">  ○ 이월금</t>
    <phoneticPr fontId="3" type="noConversion"/>
  </si>
  <si>
    <t>500 보조금</t>
    <phoneticPr fontId="3" type="noConversion"/>
  </si>
  <si>
    <t xml:space="preserve">  ○ 시비출연금</t>
    <phoneticPr fontId="3" type="noConversion"/>
  </si>
  <si>
    <t>목</t>
    <phoneticPr fontId="3" type="noConversion"/>
  </si>
  <si>
    <t>인건비</t>
    <phoneticPr fontId="3" type="noConversion"/>
  </si>
  <si>
    <t>01 정액급식비</t>
    <phoneticPr fontId="3" type="noConversion"/>
  </si>
  <si>
    <t>01 교육비</t>
  </si>
  <si>
    <t>01 임차료</t>
    <phoneticPr fontId="3" type="noConversion"/>
  </si>
  <si>
    <t>02 시설장비유지비</t>
    <phoneticPr fontId="3" type="noConversion"/>
  </si>
  <si>
    <t>02 차량유류대</t>
    <phoneticPr fontId="3" type="noConversion"/>
  </si>
  <si>
    <t>02 차량정비유지 및 소모품비</t>
    <phoneticPr fontId="3" type="noConversion"/>
  </si>
  <si>
    <t>03 행사운영비</t>
    <phoneticPr fontId="3" type="noConversion"/>
  </si>
  <si>
    <t>여비</t>
    <phoneticPr fontId="3" type="noConversion"/>
  </si>
  <si>
    <t>01 국내여비</t>
    <phoneticPr fontId="3" type="noConversion"/>
  </si>
  <si>
    <t>02 직급보조비</t>
    <phoneticPr fontId="3" type="noConversion"/>
  </si>
  <si>
    <t>포상금</t>
    <phoneticPr fontId="3" type="noConversion"/>
  </si>
  <si>
    <t>02 성과상여금</t>
    <phoneticPr fontId="3" type="noConversion"/>
  </si>
  <si>
    <t>01 배상금</t>
    <phoneticPr fontId="3" type="noConversion"/>
  </si>
  <si>
    <t>자본지출</t>
    <phoneticPr fontId="3" type="noConversion"/>
  </si>
  <si>
    <t>자산취득비</t>
    <phoneticPr fontId="3" type="noConversion"/>
  </si>
  <si>
    <t>○ 예비비</t>
    <phoneticPr fontId="3" type="noConversion"/>
  </si>
  <si>
    <t>03 시책추진 업무추진비</t>
    <phoneticPr fontId="3" type="noConversion"/>
  </si>
  <si>
    <t>[세출부](예산)</t>
    <phoneticPr fontId="3" type="noConversion"/>
  </si>
  <si>
    <t>(단위:천원)</t>
    <phoneticPr fontId="3" type="noConversion"/>
  </si>
  <si>
    <t>항</t>
    <phoneticPr fontId="3" type="noConversion"/>
  </si>
  <si>
    <t>목</t>
    <phoneticPr fontId="3" type="noConversion"/>
  </si>
  <si>
    <t>비고</t>
    <phoneticPr fontId="3" type="noConversion"/>
  </si>
  <si>
    <t>총계</t>
    <phoneticPr fontId="3" type="noConversion"/>
  </si>
  <si>
    <t>인건비</t>
    <phoneticPr fontId="3" type="noConversion"/>
  </si>
  <si>
    <t>01 기본급</t>
    <phoneticPr fontId="3" type="noConversion"/>
  </si>
  <si>
    <t>01 수당</t>
    <phoneticPr fontId="3" type="noConversion"/>
  </si>
  <si>
    <t>01 명절휴가비</t>
    <phoneticPr fontId="3" type="noConversion"/>
  </si>
  <si>
    <t>01 복리후생비</t>
    <phoneticPr fontId="3" type="noConversion"/>
  </si>
  <si>
    <t>03 퇴직적립금</t>
    <phoneticPr fontId="3" type="noConversion"/>
  </si>
  <si>
    <t>03 각종부담금</t>
    <phoneticPr fontId="3" type="noConversion"/>
  </si>
  <si>
    <t>물건비</t>
    <phoneticPr fontId="3" type="noConversion"/>
  </si>
  <si>
    <t>일반운영비</t>
    <phoneticPr fontId="3" type="noConversion"/>
  </si>
  <si>
    <t>01 행정사무경비</t>
    <phoneticPr fontId="3" type="noConversion"/>
  </si>
  <si>
    <t>01 운영수당</t>
    <phoneticPr fontId="3" type="noConversion"/>
  </si>
  <si>
    <t>01 피복비</t>
    <phoneticPr fontId="3" type="noConversion"/>
  </si>
  <si>
    <t>01 급량비</t>
    <phoneticPr fontId="3" type="noConversion"/>
  </si>
  <si>
    <t>02 공공운영비</t>
    <phoneticPr fontId="3" type="noConversion"/>
  </si>
  <si>
    <t>02 종합보험료</t>
    <phoneticPr fontId="3" type="noConversion"/>
  </si>
  <si>
    <t>03 국외여비</t>
    <phoneticPr fontId="3" type="noConversion"/>
  </si>
  <si>
    <t>업무추진비</t>
    <phoneticPr fontId="3" type="noConversion"/>
  </si>
  <si>
    <t>01 기관운영업무추진비</t>
    <phoneticPr fontId="3" type="noConversion"/>
  </si>
  <si>
    <t>02 정원가산업무추진비</t>
    <phoneticPr fontId="3" type="noConversion"/>
  </si>
  <si>
    <t>04 부서운영업무추진비</t>
    <phoneticPr fontId="3" type="noConversion"/>
  </si>
  <si>
    <t>직무수행경비</t>
    <phoneticPr fontId="3" type="noConversion"/>
  </si>
  <si>
    <t>01 직책급업무수행경비</t>
    <phoneticPr fontId="3" type="noConversion"/>
  </si>
  <si>
    <t>경상이전</t>
    <phoneticPr fontId="3" type="noConversion"/>
  </si>
  <si>
    <t>배상금</t>
    <phoneticPr fontId="3" type="noConversion"/>
  </si>
  <si>
    <t>일반보전금</t>
    <phoneticPr fontId="3" type="noConversion"/>
  </si>
  <si>
    <t>09 행사실비 지원금</t>
    <phoneticPr fontId="3" type="noConversion"/>
  </si>
  <si>
    <t>01 자산 및 물품 취득비</t>
    <phoneticPr fontId="3" type="noConversion"/>
  </si>
  <si>
    <t>예비비</t>
    <phoneticPr fontId="3" type="noConversion"/>
  </si>
  <si>
    <t>예산액</t>
    <phoneticPr fontId="3" type="noConversion"/>
  </si>
  <si>
    <t>○ 예비비</t>
    <phoneticPr fontId="3" type="noConversion"/>
  </si>
  <si>
    <t>예비비</t>
    <phoneticPr fontId="3" type="noConversion"/>
  </si>
  <si>
    <t>01 자산 및 물품 취득비</t>
    <phoneticPr fontId="3" type="noConversion"/>
  </si>
  <si>
    <t>자산취득비</t>
    <phoneticPr fontId="3" type="noConversion"/>
  </si>
  <si>
    <t>자본지출</t>
    <phoneticPr fontId="3" type="noConversion"/>
  </si>
  <si>
    <t>09 행사실비 지원금</t>
    <phoneticPr fontId="3" type="noConversion"/>
  </si>
  <si>
    <t>일반보전금</t>
    <phoneticPr fontId="3" type="noConversion"/>
  </si>
  <si>
    <t>02 성과상여금</t>
    <phoneticPr fontId="3" type="noConversion"/>
  </si>
  <si>
    <t>포상금</t>
    <phoneticPr fontId="3" type="noConversion"/>
  </si>
  <si>
    <t>01 배상금</t>
    <phoneticPr fontId="3" type="noConversion"/>
  </si>
  <si>
    <t>배상금</t>
    <phoneticPr fontId="3" type="noConversion"/>
  </si>
  <si>
    <t>경상이전</t>
    <phoneticPr fontId="3" type="noConversion"/>
  </si>
  <si>
    <t>02 직급보조비</t>
    <phoneticPr fontId="3" type="noConversion"/>
  </si>
  <si>
    <t>01 직책급업무수행경비</t>
    <phoneticPr fontId="3" type="noConversion"/>
  </si>
  <si>
    <t>직무수행경비</t>
    <phoneticPr fontId="3" type="noConversion"/>
  </si>
  <si>
    <t>04 부서운영업무추진비</t>
    <phoneticPr fontId="3" type="noConversion"/>
  </si>
  <si>
    <t>03 시책추진 업무추진비</t>
    <phoneticPr fontId="3" type="noConversion"/>
  </si>
  <si>
    <t>02 정원가산업무추진비</t>
    <phoneticPr fontId="3" type="noConversion"/>
  </si>
  <si>
    <t>01 기관운영업무추진비</t>
    <phoneticPr fontId="3" type="noConversion"/>
  </si>
  <si>
    <t>업무추진비</t>
    <phoneticPr fontId="3" type="noConversion"/>
  </si>
  <si>
    <t>03 국외여비</t>
    <phoneticPr fontId="3" type="noConversion"/>
  </si>
  <si>
    <t>01 국내여비</t>
    <phoneticPr fontId="3" type="noConversion"/>
  </si>
  <si>
    <t>여비</t>
    <phoneticPr fontId="3" type="noConversion"/>
  </si>
  <si>
    <t>03 행사운영비</t>
    <phoneticPr fontId="3" type="noConversion"/>
  </si>
  <si>
    <t>02 차량정비유지 및 소모품비</t>
    <phoneticPr fontId="3" type="noConversion"/>
  </si>
  <si>
    <t>02 차량유류대</t>
    <phoneticPr fontId="3" type="noConversion"/>
  </si>
  <si>
    <t>02 시설장비유지비</t>
    <phoneticPr fontId="3" type="noConversion"/>
  </si>
  <si>
    <t>02 종합보험료</t>
    <phoneticPr fontId="3" type="noConversion"/>
  </si>
  <si>
    <t>02 공공운영비</t>
    <phoneticPr fontId="3" type="noConversion"/>
  </si>
  <si>
    <t>01 임차료</t>
    <phoneticPr fontId="3" type="noConversion"/>
  </si>
  <si>
    <t>01 급량비</t>
    <phoneticPr fontId="3" type="noConversion"/>
  </si>
  <si>
    <t>01 피복비</t>
    <phoneticPr fontId="3" type="noConversion"/>
  </si>
  <si>
    <t>01 운영수당</t>
    <phoneticPr fontId="3" type="noConversion"/>
  </si>
  <si>
    <t>01 행정사무경비</t>
    <phoneticPr fontId="3" type="noConversion"/>
  </si>
  <si>
    <t>일반운영비</t>
    <phoneticPr fontId="3" type="noConversion"/>
  </si>
  <si>
    <t>물건비</t>
    <phoneticPr fontId="3" type="noConversion"/>
  </si>
  <si>
    <t>03 각종부담금</t>
    <phoneticPr fontId="3" type="noConversion"/>
  </si>
  <si>
    <t>03 퇴직적립금</t>
    <phoneticPr fontId="3" type="noConversion"/>
  </si>
  <si>
    <t>01 복리후생비</t>
    <phoneticPr fontId="3" type="noConversion"/>
  </si>
  <si>
    <t>01 명절휴가비</t>
    <phoneticPr fontId="3" type="noConversion"/>
  </si>
  <si>
    <t>01 수당</t>
    <phoneticPr fontId="3" type="noConversion"/>
  </si>
  <si>
    <t>01 정액급식비</t>
    <phoneticPr fontId="3" type="noConversion"/>
  </si>
  <si>
    <t>01 기본급</t>
    <phoneticPr fontId="3" type="noConversion"/>
  </si>
  <si>
    <t>인건비</t>
    <phoneticPr fontId="3" type="noConversion"/>
  </si>
  <si>
    <t>총계</t>
    <phoneticPr fontId="3" type="noConversion"/>
  </si>
  <si>
    <t>비고</t>
    <phoneticPr fontId="3" type="noConversion"/>
  </si>
  <si>
    <t>예산액</t>
    <phoneticPr fontId="3" type="noConversion"/>
  </si>
  <si>
    <t>목</t>
    <phoneticPr fontId="3" type="noConversion"/>
  </si>
  <si>
    <t>비교(증.감)</t>
    <phoneticPr fontId="3" type="noConversion"/>
  </si>
  <si>
    <t>2022년
기정예산</t>
    <phoneticPr fontId="3" type="noConversion"/>
  </si>
  <si>
    <t>2022년
경정예산</t>
    <phoneticPr fontId="3" type="noConversion"/>
  </si>
  <si>
    <t>항</t>
    <phoneticPr fontId="3" type="noConversion"/>
  </si>
  <si>
    <t>(단위:천원)</t>
    <phoneticPr fontId="3" type="noConversion"/>
  </si>
  <si>
    <t>[세출부](예산)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</si>
</sst>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[Black]&quot;△&quot;\ \ \ #,##0\ "/>
    <numFmt numFmtId="177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Calibri"/>
      <family val="3"/>
      <charset val="161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2" borderId="1" applyNumberFormat="0" applyFont="0" applyAlignment="0" applyProtection="0">
      <alignment vertical="center"/>
    </xf>
  </cellStyleXfs>
  <cellXfs count="125">
    <xf numFmtId="0" fontId="0" fillId="0" borderId="0" xfId="0">
      <alignment vertical="center"/>
    </xf>
    <xf numFmtId="41" fontId="0" fillId="0" borderId="0" xfId="1" applyFont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0" xfId="0" applyFont="1" applyBorder="1">
      <alignment vertical="center"/>
    </xf>
    <xf numFmtId="41" fontId="0" fillId="0" borderId="0" xfId="0" applyNumberForma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3" fontId="0" fillId="0" borderId="0" xfId="0" applyNumberFormat="1">
      <alignment vertical="center"/>
    </xf>
    <xf numFmtId="41" fontId="13" fillId="0" borderId="0" xfId="1" applyFont="1" applyFill="1">
      <alignment vertical="center"/>
    </xf>
    <xf numFmtId="41" fontId="13" fillId="0" borderId="0" xfId="0" applyNumberFormat="1" applyFont="1" applyFill="1">
      <alignment vertical="center"/>
    </xf>
    <xf numFmtId="0" fontId="13" fillId="0" borderId="0" xfId="0" applyFont="1" applyFill="1" applyAlignment="1">
      <alignment horizontal="right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1" fontId="15" fillId="0" borderId="5" xfId="1" applyFont="1" applyFill="1" applyBorder="1" applyAlignment="1">
      <alignment horizontal="center" vertical="center"/>
    </xf>
    <xf numFmtId="41" fontId="9" fillId="0" borderId="6" xfId="1" applyFont="1" applyFill="1" applyBorder="1" applyAlignment="1">
      <alignment horizontal="center" vertical="center"/>
    </xf>
    <xf numFmtId="177" fontId="15" fillId="0" borderId="8" xfId="1" applyNumberFormat="1" applyFont="1" applyFill="1" applyBorder="1" applyAlignment="1">
      <alignment horizontal="center" vertical="center" shrinkToFit="1"/>
    </xf>
    <xf numFmtId="41" fontId="15" fillId="0" borderId="8" xfId="1" applyFont="1" applyFill="1" applyBorder="1">
      <alignment vertical="center"/>
    </xf>
    <xf numFmtId="41" fontId="15" fillId="0" borderId="9" xfId="1" applyFont="1" applyFill="1" applyBorder="1">
      <alignment vertical="center"/>
    </xf>
    <xf numFmtId="41" fontId="9" fillId="0" borderId="27" xfId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>
      <alignment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41" fontId="16" fillId="0" borderId="29" xfId="1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41" fontId="10" fillId="0" borderId="29" xfId="1" applyFont="1" applyFill="1" applyBorder="1" applyAlignment="1">
      <alignment horizontal="center" vertical="center"/>
    </xf>
    <xf numFmtId="41" fontId="16" fillId="0" borderId="18" xfId="1" applyFont="1" applyFill="1" applyBorder="1">
      <alignment vertical="center"/>
    </xf>
    <xf numFmtId="41" fontId="16" fillId="0" borderId="31" xfId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5" fillId="0" borderId="19" xfId="0" applyFont="1" applyFill="1" applyBorder="1">
      <alignment vertical="center"/>
    </xf>
    <xf numFmtId="41" fontId="15" fillId="0" borderId="18" xfId="1" applyFont="1" applyFill="1" applyBorder="1">
      <alignment vertical="center"/>
    </xf>
    <xf numFmtId="41" fontId="9" fillId="0" borderId="29" xfId="1" applyFont="1" applyFill="1" applyBorder="1" applyAlignment="1">
      <alignment horizontal="center" vertical="center"/>
    </xf>
    <xf numFmtId="41" fontId="16" fillId="0" borderId="8" xfId="1" applyFont="1" applyFill="1" applyBorder="1">
      <alignment vertical="center"/>
    </xf>
    <xf numFmtId="41" fontId="16" fillId="0" borderId="27" xfId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shrinkToFit="1"/>
    </xf>
    <xf numFmtId="0" fontId="15" fillId="0" borderId="3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5" xfId="0" applyFont="1" applyFill="1" applyBorder="1">
      <alignment vertical="center"/>
    </xf>
    <xf numFmtId="41" fontId="16" fillId="0" borderId="24" xfId="1" applyFont="1" applyFill="1" applyBorder="1">
      <alignment vertical="center"/>
    </xf>
    <xf numFmtId="41" fontId="16" fillId="0" borderId="26" xfId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41" fontId="15" fillId="0" borderId="24" xfId="1" applyFont="1" applyFill="1" applyBorder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28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41" fontId="5" fillId="0" borderId="9" xfId="1" applyFont="1" applyBorder="1" applyAlignment="1">
      <alignment horizontal="right" vertical="center"/>
    </xf>
    <xf numFmtId="41" fontId="5" fillId="0" borderId="10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1" fontId="4" fillId="0" borderId="9" xfId="1" applyFont="1" applyBorder="1" applyAlignment="1">
      <alignment horizontal="right" vertical="center"/>
    </xf>
    <xf numFmtId="41" fontId="4" fillId="0" borderId="10" xfId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41" fontId="9" fillId="0" borderId="9" xfId="1" applyFont="1" applyBorder="1" applyAlignment="1">
      <alignment horizontal="right" vertical="center"/>
    </xf>
    <xf numFmtId="41" fontId="9" fillId="0" borderId="10" xfId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1" fontId="10" fillId="0" borderId="9" xfId="1" applyFont="1" applyBorder="1" applyAlignment="1">
      <alignment horizontal="right" vertical="center"/>
    </xf>
    <xf numFmtId="41" fontId="10" fillId="0" borderId="10" xfId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41" fontId="6" fillId="0" borderId="25" xfId="1" applyFont="1" applyBorder="1" applyAlignment="1">
      <alignment horizontal="right" vertical="center"/>
    </xf>
    <xf numFmtId="41" fontId="6" fillId="0" borderId="23" xfId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41" fontId="0" fillId="0" borderId="0" xfId="1" applyFont="1" applyFill="1" applyBorder="1" applyAlignment="1">
      <alignment horizontal="center" vertical="center"/>
    </xf>
    <xf numFmtId="176" fontId="15" fillId="0" borderId="25" xfId="1" applyNumberFormat="1" applyFont="1" applyFill="1" applyBorder="1">
      <alignment vertical="center"/>
    </xf>
    <xf numFmtId="177" fontId="15" fillId="0" borderId="25" xfId="1" applyNumberFormat="1" applyFont="1" applyFill="1" applyBorder="1" applyAlignment="1">
      <alignment vertical="center"/>
    </xf>
    <xf numFmtId="177" fontId="15" fillId="0" borderId="24" xfId="1" applyNumberFormat="1" applyFont="1" applyFill="1" applyBorder="1">
      <alignment vertical="center"/>
    </xf>
    <xf numFmtId="176" fontId="15" fillId="0" borderId="9" xfId="1" applyNumberFormat="1" applyFont="1" applyFill="1" applyBorder="1">
      <alignment vertical="center"/>
    </xf>
    <xf numFmtId="177" fontId="15" fillId="0" borderId="9" xfId="1" applyNumberFormat="1" applyFont="1" applyFill="1" applyBorder="1" applyAlignment="1">
      <alignment vertical="center"/>
    </xf>
    <xf numFmtId="177" fontId="15" fillId="0" borderId="8" xfId="1" applyNumberFormat="1" applyFont="1" applyFill="1" applyBorder="1">
      <alignment vertical="center"/>
    </xf>
    <xf numFmtId="0" fontId="15" fillId="0" borderId="7" xfId="0" applyFont="1" applyFill="1" applyBorder="1" applyAlignment="1">
      <alignment horizontal="center" vertical="center"/>
    </xf>
    <xf numFmtId="176" fontId="15" fillId="0" borderId="19" xfId="1" applyNumberFormat="1" applyFont="1" applyFill="1" applyBorder="1">
      <alignment vertical="center"/>
    </xf>
    <xf numFmtId="177" fontId="15" fillId="0" borderId="19" xfId="1" applyNumberFormat="1" applyFont="1" applyFill="1" applyBorder="1">
      <alignment vertical="center"/>
    </xf>
    <xf numFmtId="177" fontId="15" fillId="0" borderId="18" xfId="1" applyNumberFormat="1" applyFont="1" applyFill="1" applyBorder="1">
      <alignment vertical="center"/>
    </xf>
    <xf numFmtId="177" fontId="15" fillId="0" borderId="9" xfId="1" applyNumberFormat="1" applyFont="1" applyFill="1" applyBorder="1">
      <alignment vertical="center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28" xfId="0" applyFont="1" applyFill="1" applyBorder="1" applyAlignment="1">
      <alignment horizontal="center" vertical="center" shrinkToFit="1"/>
    </xf>
    <xf numFmtId="177" fontId="15" fillId="0" borderId="19" xfId="1" applyNumberFormat="1" applyFont="1" applyFill="1" applyBorder="1" applyAlignment="1">
      <alignment horizontal="right" vertical="center"/>
    </xf>
    <xf numFmtId="176" fontId="15" fillId="0" borderId="18" xfId="1" applyNumberFormat="1" applyFont="1" applyFill="1" applyBorder="1">
      <alignment vertical="center"/>
    </xf>
    <xf numFmtId="177" fontId="15" fillId="0" borderId="33" xfId="1" applyNumberFormat="1" applyFont="1" applyFill="1" applyBorder="1">
      <alignment vertical="center"/>
    </xf>
    <xf numFmtId="41" fontId="15" fillId="0" borderId="18" xfId="0" applyNumberFormat="1" applyFont="1" applyFill="1" applyBorder="1" applyAlignment="1">
      <alignment horizontal="center" vertical="center"/>
    </xf>
    <xf numFmtId="41" fontId="15" fillId="0" borderId="4" xfId="1" applyFont="1" applyFill="1" applyBorder="1" applyAlignment="1">
      <alignment horizontal="center" vertical="center" wrapText="1"/>
    </xf>
    <xf numFmtId="41" fontId="15" fillId="0" borderId="3" xfId="1" applyFont="1" applyFill="1" applyBorder="1" applyAlignment="1">
      <alignment horizontal="center" vertical="center" wrapText="1"/>
    </xf>
    <xf numFmtId="41" fontId="15" fillId="0" borderId="3" xfId="1" applyFont="1" applyFill="1" applyBorder="1" applyAlignment="1">
      <alignment horizontal="center" vertical="center"/>
    </xf>
  </cellXfs>
  <cellStyles count="4">
    <cellStyle name="메모 2" xfId="3"/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Normal="100" workbookViewId="0">
      <selection sqref="A1:B1"/>
    </sheetView>
  </sheetViews>
  <sheetFormatPr defaultRowHeight="16.5" x14ac:dyDescent="0.3"/>
  <cols>
    <col min="13" max="15" width="9" customWidth="1"/>
    <col min="16" max="16" width="0.125" customWidth="1"/>
    <col min="17" max="17" width="15.375" style="1" bestFit="1" customWidth="1"/>
    <col min="18" max="18" width="13" style="1" bestFit="1" customWidth="1"/>
    <col min="19" max="19" width="9.375" bestFit="1" customWidth="1"/>
    <col min="20" max="20" width="10.125" style="1" bestFit="1" customWidth="1"/>
  </cols>
  <sheetData>
    <row r="1" spans="1:19" ht="26.25" x14ac:dyDescent="0.3">
      <c r="A1" s="59" t="s">
        <v>0</v>
      </c>
      <c r="B1" s="59"/>
      <c r="H1" s="1"/>
      <c r="I1" s="1"/>
      <c r="J1" s="1"/>
      <c r="K1" s="1"/>
      <c r="L1" s="1"/>
      <c r="M1" s="1"/>
    </row>
    <row r="2" spans="1:19" ht="17.25" thickBot="1" x14ac:dyDescent="0.35">
      <c r="H2" s="1"/>
      <c r="I2" s="1"/>
      <c r="J2" s="1"/>
      <c r="K2" s="1"/>
      <c r="L2" s="60" t="s">
        <v>1</v>
      </c>
      <c r="M2" s="60"/>
    </row>
    <row r="3" spans="1:19" ht="38.1" customHeight="1" x14ac:dyDescent="0.3">
      <c r="A3" s="61" t="s">
        <v>2</v>
      </c>
      <c r="B3" s="62"/>
      <c r="C3" s="62"/>
      <c r="D3" s="62"/>
      <c r="E3" s="62"/>
      <c r="F3" s="62"/>
      <c r="G3" s="62"/>
      <c r="H3" s="63" t="s">
        <v>3</v>
      </c>
      <c r="I3" s="64"/>
      <c r="J3" s="63" t="s">
        <v>4</v>
      </c>
      <c r="K3" s="64"/>
      <c r="L3" s="65" t="s">
        <v>5</v>
      </c>
      <c r="M3" s="66"/>
    </row>
    <row r="4" spans="1:19" ht="38.1" customHeight="1" x14ac:dyDescent="0.3">
      <c r="A4" s="71" t="s">
        <v>6</v>
      </c>
      <c r="B4" s="72"/>
      <c r="C4" s="72"/>
      <c r="D4" s="72"/>
      <c r="E4" s="72"/>
      <c r="F4" s="72"/>
      <c r="G4" s="72"/>
      <c r="H4" s="57">
        <f>H5+H7+H9+H11+H13</f>
        <v>14359674</v>
      </c>
      <c r="I4" s="58"/>
      <c r="J4" s="57">
        <f>J5+J7+J9+J11+J13</f>
        <v>13450000</v>
      </c>
      <c r="K4" s="58"/>
      <c r="L4" s="55">
        <f>H4-J4</f>
        <v>909674</v>
      </c>
      <c r="M4" s="56"/>
    </row>
    <row r="5" spans="1:19" ht="38.1" customHeight="1" x14ac:dyDescent="0.3">
      <c r="A5" s="2" t="s">
        <v>7</v>
      </c>
      <c r="B5" s="3"/>
      <c r="C5" s="3"/>
      <c r="D5" s="3"/>
      <c r="E5" s="3"/>
      <c r="F5" s="3"/>
      <c r="G5" s="4"/>
      <c r="H5" s="57">
        <f>H6</f>
        <v>450000</v>
      </c>
      <c r="I5" s="58"/>
      <c r="J5" s="57">
        <f>J6</f>
        <v>350000</v>
      </c>
      <c r="K5" s="58"/>
      <c r="L5" s="55">
        <f>H5-J5</f>
        <v>100000</v>
      </c>
      <c r="M5" s="56"/>
    </row>
    <row r="6" spans="1:19" ht="33" customHeight="1" x14ac:dyDescent="0.3">
      <c r="A6" s="79" t="s">
        <v>8</v>
      </c>
      <c r="B6" s="80"/>
      <c r="C6" s="80"/>
      <c r="D6" s="81" t="s">
        <v>9</v>
      </c>
      <c r="E6" s="81"/>
      <c r="F6" s="81"/>
      <c r="G6" s="82"/>
      <c r="H6" s="77">
        <v>450000</v>
      </c>
      <c r="I6" s="78"/>
      <c r="J6" s="77">
        <v>350000</v>
      </c>
      <c r="K6" s="78"/>
      <c r="L6" s="55"/>
      <c r="M6" s="56"/>
      <c r="S6" s="5"/>
    </row>
    <row r="7" spans="1:19" ht="38.1" customHeight="1" x14ac:dyDescent="0.3">
      <c r="A7" s="73" t="s">
        <v>10</v>
      </c>
      <c r="B7" s="74"/>
      <c r="C7" s="74"/>
      <c r="D7" s="75"/>
      <c r="E7" s="75"/>
      <c r="F7" s="75"/>
      <c r="G7" s="76"/>
      <c r="H7" s="57">
        <f>H8</f>
        <v>5000</v>
      </c>
      <c r="I7" s="58"/>
      <c r="J7" s="57">
        <f>J8</f>
        <v>5000</v>
      </c>
      <c r="K7" s="58"/>
      <c r="L7" s="55">
        <f>H7-J7</f>
        <v>0</v>
      </c>
      <c r="M7" s="56"/>
    </row>
    <row r="8" spans="1:19" ht="38.1" customHeight="1" x14ac:dyDescent="0.3">
      <c r="A8" s="67" t="s">
        <v>11</v>
      </c>
      <c r="B8" s="68"/>
      <c r="C8" s="68"/>
      <c r="D8" s="69" t="s">
        <v>12</v>
      </c>
      <c r="E8" s="70"/>
      <c r="F8" s="70"/>
      <c r="G8" s="70"/>
      <c r="H8" s="77">
        <v>5000</v>
      </c>
      <c r="I8" s="78"/>
      <c r="J8" s="77">
        <v>5000</v>
      </c>
      <c r="K8" s="78"/>
      <c r="L8" s="55"/>
      <c r="M8" s="56"/>
    </row>
    <row r="9" spans="1:19" ht="38.1" customHeight="1" x14ac:dyDescent="0.3">
      <c r="A9" s="6" t="s">
        <v>13</v>
      </c>
      <c r="B9" s="7"/>
      <c r="C9" s="8"/>
      <c r="D9" s="76"/>
      <c r="E9" s="72"/>
      <c r="F9" s="72"/>
      <c r="G9" s="72"/>
      <c r="H9" s="57">
        <f>H10</f>
        <v>90000</v>
      </c>
      <c r="I9" s="58"/>
      <c r="J9" s="57">
        <f>J10</f>
        <v>95000</v>
      </c>
      <c r="K9" s="58"/>
      <c r="L9" s="55">
        <f>H9-J9</f>
        <v>-5000</v>
      </c>
      <c r="M9" s="56"/>
    </row>
    <row r="10" spans="1:19" ht="38.1" customHeight="1" x14ac:dyDescent="0.3">
      <c r="A10" s="9" t="s">
        <v>14</v>
      </c>
      <c r="B10" s="10"/>
      <c r="C10" s="11"/>
      <c r="D10" s="83" t="s">
        <v>15</v>
      </c>
      <c r="E10" s="84"/>
      <c r="F10" s="84"/>
      <c r="G10" s="84"/>
      <c r="H10" s="85">
        <v>90000</v>
      </c>
      <c r="I10" s="86"/>
      <c r="J10" s="85">
        <v>95000</v>
      </c>
      <c r="K10" s="86"/>
      <c r="L10" s="55"/>
      <c r="M10" s="56"/>
    </row>
    <row r="11" spans="1:19" ht="38.1" customHeight="1" x14ac:dyDescent="0.3">
      <c r="A11" s="73" t="s">
        <v>16</v>
      </c>
      <c r="B11" s="74"/>
      <c r="C11" s="74"/>
      <c r="D11" s="87"/>
      <c r="E11" s="88"/>
      <c r="F11" s="88"/>
      <c r="G11" s="88"/>
      <c r="H11" s="89">
        <f>H12</f>
        <v>1014674</v>
      </c>
      <c r="I11" s="90"/>
      <c r="J11" s="89">
        <f>J12</f>
        <v>200000</v>
      </c>
      <c r="K11" s="90"/>
      <c r="L11" s="55">
        <f>H11-J11</f>
        <v>814674</v>
      </c>
      <c r="M11" s="56"/>
    </row>
    <row r="12" spans="1:19" ht="38.1" customHeight="1" x14ac:dyDescent="0.3">
      <c r="A12" s="67" t="s">
        <v>17</v>
      </c>
      <c r="B12" s="68"/>
      <c r="C12" s="68"/>
      <c r="D12" s="93"/>
      <c r="E12" s="94"/>
      <c r="F12" s="94"/>
      <c r="G12" s="94"/>
      <c r="H12" s="85">
        <v>1014674</v>
      </c>
      <c r="I12" s="86"/>
      <c r="J12" s="85">
        <v>200000</v>
      </c>
      <c r="K12" s="86"/>
      <c r="L12" s="55"/>
      <c r="M12" s="56"/>
      <c r="O12" s="12"/>
    </row>
    <row r="13" spans="1:19" ht="38.1" customHeight="1" x14ac:dyDescent="0.3">
      <c r="A13" s="73" t="s">
        <v>18</v>
      </c>
      <c r="B13" s="74"/>
      <c r="C13" s="74"/>
      <c r="D13" s="91"/>
      <c r="E13" s="92"/>
      <c r="F13" s="92"/>
      <c r="G13" s="92"/>
      <c r="H13" s="57">
        <v>12800000</v>
      </c>
      <c r="I13" s="58"/>
      <c r="J13" s="57">
        <v>12800000</v>
      </c>
      <c r="K13" s="58"/>
      <c r="L13" s="55">
        <f>H13-J13</f>
        <v>0</v>
      </c>
      <c r="M13" s="56"/>
    </row>
    <row r="14" spans="1:19" ht="38.1" customHeight="1" thickBot="1" x14ac:dyDescent="0.35">
      <c r="A14" s="95" t="s">
        <v>19</v>
      </c>
      <c r="B14" s="96"/>
      <c r="C14" s="96"/>
      <c r="D14" s="97"/>
      <c r="E14" s="98"/>
      <c r="F14" s="98"/>
      <c r="G14" s="98"/>
      <c r="H14" s="99">
        <v>12800000</v>
      </c>
      <c r="I14" s="100"/>
      <c r="J14" s="99">
        <v>12800000</v>
      </c>
      <c r="K14" s="100"/>
      <c r="L14" s="101"/>
      <c r="M14" s="102"/>
    </row>
    <row r="15" spans="1:19" x14ac:dyDescent="0.3">
      <c r="I15" s="1"/>
    </row>
    <row r="16" spans="1:19" x14ac:dyDescent="0.3">
      <c r="I16" s="1"/>
    </row>
    <row r="17" spans="9:9" x14ac:dyDescent="0.3">
      <c r="I17" s="1"/>
    </row>
  </sheetData>
  <mergeCells count="56">
    <mergeCell ref="A14:C14"/>
    <mergeCell ref="D14:G14"/>
    <mergeCell ref="H14:I14"/>
    <mergeCell ref="J14:K14"/>
    <mergeCell ref="L14:M14"/>
    <mergeCell ref="A12:C12"/>
    <mergeCell ref="D12:G12"/>
    <mergeCell ref="H12:I12"/>
    <mergeCell ref="J12:K12"/>
    <mergeCell ref="L12:M12"/>
    <mergeCell ref="A13:C13"/>
    <mergeCell ref="D13:G13"/>
    <mergeCell ref="H13:I13"/>
    <mergeCell ref="J13:K13"/>
    <mergeCell ref="L13:M13"/>
    <mergeCell ref="A11:C11"/>
    <mergeCell ref="D11:G11"/>
    <mergeCell ref="H11:I11"/>
    <mergeCell ref="J11:K11"/>
    <mergeCell ref="L11:M11"/>
    <mergeCell ref="L8:M8"/>
    <mergeCell ref="D10:G10"/>
    <mergeCell ref="H10:I10"/>
    <mergeCell ref="J10:K10"/>
    <mergeCell ref="L10:M10"/>
    <mergeCell ref="D9:G9"/>
    <mergeCell ref="H9:I9"/>
    <mergeCell ref="J9:K9"/>
    <mergeCell ref="L9:M9"/>
    <mergeCell ref="L7:M7"/>
    <mergeCell ref="A6:C6"/>
    <mergeCell ref="D6:G6"/>
    <mergeCell ref="H6:I6"/>
    <mergeCell ref="J6:K6"/>
    <mergeCell ref="L6:M6"/>
    <mergeCell ref="A8:C8"/>
    <mergeCell ref="D8:G8"/>
    <mergeCell ref="A4:G4"/>
    <mergeCell ref="H4:I4"/>
    <mergeCell ref="J4:K4"/>
    <mergeCell ref="A7:C7"/>
    <mergeCell ref="D7:G7"/>
    <mergeCell ref="H7:I7"/>
    <mergeCell ref="J7:K7"/>
    <mergeCell ref="H8:I8"/>
    <mergeCell ref="J8:K8"/>
    <mergeCell ref="L4:M4"/>
    <mergeCell ref="H5:I5"/>
    <mergeCell ref="J5:K5"/>
    <mergeCell ref="L5:M5"/>
    <mergeCell ref="A1:B1"/>
    <mergeCell ref="L2:M2"/>
    <mergeCell ref="A3:G3"/>
    <mergeCell ref="H3:I3"/>
    <mergeCell ref="J3:K3"/>
    <mergeCell ref="L3:M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5" zoomScaleNormal="85" workbookViewId="0">
      <selection activeCell="N11" sqref="N11"/>
    </sheetView>
  </sheetViews>
  <sheetFormatPr defaultRowHeight="16.5" x14ac:dyDescent="0.3"/>
  <cols>
    <col min="1" max="1" width="13.375" style="35" customWidth="1"/>
    <col min="2" max="2" width="16.875" style="35" bestFit="1" customWidth="1"/>
    <col min="3" max="3" width="37.5" style="47" customWidth="1"/>
    <col min="4" max="4" width="20.25" style="47" customWidth="1"/>
    <col min="5" max="5" width="22.25" style="13" customWidth="1"/>
  </cols>
  <sheetData>
    <row r="1" spans="1:5" ht="26.25" x14ac:dyDescent="0.3">
      <c r="A1" s="103" t="s">
        <v>39</v>
      </c>
      <c r="B1" s="103"/>
      <c r="C1" s="103"/>
      <c r="D1" s="103"/>
      <c r="E1" s="103"/>
    </row>
    <row r="2" spans="1:5" ht="17.25" thickBot="1" x14ac:dyDescent="0.35">
      <c r="A2" s="104"/>
      <c r="B2" s="104"/>
      <c r="C2" s="14"/>
      <c r="D2" s="15"/>
      <c r="E2" s="15" t="s">
        <v>40</v>
      </c>
    </row>
    <row r="3" spans="1:5" ht="27" customHeight="1" x14ac:dyDescent="0.3">
      <c r="A3" s="16" t="s">
        <v>41</v>
      </c>
      <c r="B3" s="17" t="s">
        <v>42</v>
      </c>
      <c r="C3" s="49" t="s">
        <v>20</v>
      </c>
      <c r="D3" s="18" t="s">
        <v>73</v>
      </c>
      <c r="E3" s="19" t="s">
        <v>43</v>
      </c>
    </row>
    <row r="4" spans="1:5" ht="20.25" x14ac:dyDescent="0.3">
      <c r="A4" s="50" t="s">
        <v>44</v>
      </c>
      <c r="B4" s="20"/>
      <c r="C4" s="22"/>
      <c r="D4" s="39">
        <f>D5+D14+D39+D43+D45</f>
        <v>14359667360</v>
      </c>
      <c r="E4" s="23"/>
    </row>
    <row r="5" spans="1:5" ht="20.25" x14ac:dyDescent="0.3">
      <c r="A5" s="50" t="s">
        <v>45</v>
      </c>
      <c r="B5" s="24"/>
      <c r="C5" s="25"/>
      <c r="D5" s="39">
        <f>SUM(D6)</f>
        <v>7422765550</v>
      </c>
      <c r="E5" s="23"/>
    </row>
    <row r="6" spans="1:5" ht="20.25" x14ac:dyDescent="0.3">
      <c r="A6" s="26"/>
      <c r="B6" s="24" t="s">
        <v>21</v>
      </c>
      <c r="C6" s="25"/>
      <c r="D6" s="39">
        <f>SUM(D7:D13)</f>
        <v>7422765550</v>
      </c>
      <c r="E6" s="23"/>
    </row>
    <row r="7" spans="1:5" ht="20.25" x14ac:dyDescent="0.3">
      <c r="A7" s="27"/>
      <c r="B7" s="28"/>
      <c r="C7" s="36" t="s">
        <v>46</v>
      </c>
      <c r="D7" s="37">
        <v>3968686440</v>
      </c>
      <c r="E7" s="29"/>
    </row>
    <row r="8" spans="1:5" ht="20.25" x14ac:dyDescent="0.3">
      <c r="A8" s="27"/>
      <c r="B8" s="30"/>
      <c r="C8" s="36" t="s">
        <v>22</v>
      </c>
      <c r="D8" s="37">
        <v>285480000</v>
      </c>
      <c r="E8" s="31"/>
    </row>
    <row r="9" spans="1:5" ht="20.25" x14ac:dyDescent="0.3">
      <c r="A9" s="27"/>
      <c r="B9" s="30"/>
      <c r="C9" s="36" t="s">
        <v>47</v>
      </c>
      <c r="D9" s="37">
        <v>1269304780</v>
      </c>
      <c r="E9" s="31"/>
    </row>
    <row r="10" spans="1:5" ht="20.25" x14ac:dyDescent="0.3">
      <c r="A10" s="27"/>
      <c r="B10" s="30"/>
      <c r="C10" s="36" t="s">
        <v>48</v>
      </c>
      <c r="D10" s="37">
        <v>398682610</v>
      </c>
      <c r="E10" s="29"/>
    </row>
    <row r="11" spans="1:5" ht="20.25" x14ac:dyDescent="0.3">
      <c r="A11" s="27"/>
      <c r="B11" s="30"/>
      <c r="C11" s="36" t="s">
        <v>49</v>
      </c>
      <c r="D11" s="37">
        <v>184164140</v>
      </c>
      <c r="E11" s="33"/>
    </row>
    <row r="12" spans="1:5" ht="20.25" x14ac:dyDescent="0.3">
      <c r="A12" s="27"/>
      <c r="B12" s="30"/>
      <c r="C12" s="36" t="s">
        <v>50</v>
      </c>
      <c r="D12" s="37">
        <v>652162460</v>
      </c>
      <c r="E12" s="29"/>
    </row>
    <row r="13" spans="1:5" ht="20.25" x14ac:dyDescent="0.3">
      <c r="A13" s="27"/>
      <c r="B13" s="30"/>
      <c r="C13" s="36" t="s">
        <v>51</v>
      </c>
      <c r="D13" s="37">
        <v>664285120</v>
      </c>
      <c r="E13" s="29"/>
    </row>
    <row r="14" spans="1:5" ht="20.25" x14ac:dyDescent="0.3">
      <c r="A14" s="50" t="s">
        <v>52</v>
      </c>
      <c r="B14" s="24"/>
      <c r="C14" s="25"/>
      <c r="D14" s="39">
        <f>D15+D28+D31+D36</f>
        <v>6408206980</v>
      </c>
      <c r="E14" s="23"/>
    </row>
    <row r="15" spans="1:5" ht="20.25" x14ac:dyDescent="0.3">
      <c r="A15" s="26"/>
      <c r="B15" s="34" t="s">
        <v>53</v>
      </c>
      <c r="C15" s="25"/>
      <c r="D15" s="39">
        <f>SUM(D16:D27)</f>
        <v>5857063380</v>
      </c>
      <c r="E15" s="23"/>
    </row>
    <row r="16" spans="1:5" ht="20.25" x14ac:dyDescent="0.3">
      <c r="A16" s="27"/>
      <c r="B16" s="30"/>
      <c r="C16" s="36" t="s">
        <v>54</v>
      </c>
      <c r="D16" s="37">
        <v>317454800</v>
      </c>
      <c r="E16" s="33"/>
    </row>
    <row r="17" spans="1:5" ht="20.25" x14ac:dyDescent="0.3">
      <c r="A17" s="27"/>
      <c r="B17" s="30"/>
      <c r="C17" s="36" t="s">
        <v>23</v>
      </c>
      <c r="D17" s="37">
        <v>50880000</v>
      </c>
      <c r="E17" s="29"/>
    </row>
    <row r="18" spans="1:5" ht="20.25" x14ac:dyDescent="0.3">
      <c r="A18" s="27"/>
      <c r="B18" s="30"/>
      <c r="C18" s="36" t="s">
        <v>55</v>
      </c>
      <c r="D18" s="37">
        <v>54500000</v>
      </c>
      <c r="E18" s="29"/>
    </row>
    <row r="19" spans="1:5" ht="20.25" x14ac:dyDescent="0.3">
      <c r="A19" s="27"/>
      <c r="B19" s="30"/>
      <c r="C19" s="36" t="s">
        <v>56</v>
      </c>
      <c r="D19" s="37">
        <v>128500000</v>
      </c>
      <c r="E19" s="29"/>
    </row>
    <row r="20" spans="1:5" ht="20.25" x14ac:dyDescent="0.3">
      <c r="A20" s="27"/>
      <c r="B20" s="30"/>
      <c r="C20" s="36" t="s">
        <v>57</v>
      </c>
      <c r="D20" s="37">
        <v>8448000</v>
      </c>
      <c r="E20" s="29"/>
    </row>
    <row r="21" spans="1:5" ht="20.25" x14ac:dyDescent="0.3">
      <c r="A21" s="27"/>
      <c r="B21" s="30"/>
      <c r="C21" s="36" t="s">
        <v>24</v>
      </c>
      <c r="D21" s="37">
        <v>3841332000</v>
      </c>
      <c r="E21" s="29"/>
    </row>
    <row r="22" spans="1:5" ht="20.25" x14ac:dyDescent="0.3">
      <c r="A22" s="27"/>
      <c r="B22" s="30"/>
      <c r="C22" s="36" t="s">
        <v>58</v>
      </c>
      <c r="D22" s="37">
        <v>326313500</v>
      </c>
      <c r="E22" s="29"/>
    </row>
    <row r="23" spans="1:5" ht="20.25" x14ac:dyDescent="0.3">
      <c r="A23" s="27"/>
      <c r="B23" s="30"/>
      <c r="C23" s="36" t="s">
        <v>59</v>
      </c>
      <c r="D23" s="37">
        <v>191093200</v>
      </c>
      <c r="E23" s="29"/>
    </row>
    <row r="24" spans="1:5" ht="20.25" x14ac:dyDescent="0.3">
      <c r="A24" s="27"/>
      <c r="B24" s="30"/>
      <c r="C24" s="36" t="s">
        <v>25</v>
      </c>
      <c r="D24" s="37">
        <v>5400000</v>
      </c>
      <c r="E24" s="29"/>
    </row>
    <row r="25" spans="1:5" ht="20.25" x14ac:dyDescent="0.3">
      <c r="A25" s="27"/>
      <c r="B25" s="30"/>
      <c r="C25" s="36" t="s">
        <v>26</v>
      </c>
      <c r="D25" s="37">
        <v>570002600.00000012</v>
      </c>
      <c r="E25" s="29"/>
    </row>
    <row r="26" spans="1:5" ht="20.25" x14ac:dyDescent="0.3">
      <c r="A26" s="27"/>
      <c r="B26" s="30"/>
      <c r="C26" s="36" t="s">
        <v>27</v>
      </c>
      <c r="D26" s="37">
        <v>355139280</v>
      </c>
      <c r="E26" s="29"/>
    </row>
    <row r="27" spans="1:5" ht="20.25" x14ac:dyDescent="0.3">
      <c r="A27" s="27"/>
      <c r="B27" s="30"/>
      <c r="C27" s="36" t="s">
        <v>28</v>
      </c>
      <c r="D27" s="37">
        <v>8000000</v>
      </c>
      <c r="E27" s="29"/>
    </row>
    <row r="28" spans="1:5" ht="20.25" x14ac:dyDescent="0.3">
      <c r="A28" s="27"/>
      <c r="B28" s="28" t="s">
        <v>29</v>
      </c>
      <c r="C28" s="36"/>
      <c r="D28" s="32">
        <f>SUM(D29:D30)</f>
        <v>165663600</v>
      </c>
      <c r="E28" s="38"/>
    </row>
    <row r="29" spans="1:5" ht="20.25" x14ac:dyDescent="0.3">
      <c r="A29" s="27"/>
      <c r="B29" s="28"/>
      <c r="C29" s="36" t="s">
        <v>30</v>
      </c>
      <c r="D29" s="37">
        <v>155663600</v>
      </c>
      <c r="E29" s="29"/>
    </row>
    <row r="30" spans="1:5" ht="20.25" x14ac:dyDescent="0.3">
      <c r="A30" s="27"/>
      <c r="B30" s="30"/>
      <c r="C30" s="36" t="s">
        <v>60</v>
      </c>
      <c r="D30" s="37">
        <v>10000000</v>
      </c>
      <c r="E30" s="29"/>
    </row>
    <row r="31" spans="1:5" ht="20.25" x14ac:dyDescent="0.3">
      <c r="A31" s="27"/>
      <c r="B31" s="34" t="s">
        <v>61</v>
      </c>
      <c r="C31" s="25"/>
      <c r="D31" s="39">
        <f>SUM(D32:D35)</f>
        <v>54580000</v>
      </c>
      <c r="E31" s="23"/>
    </row>
    <row r="32" spans="1:5" ht="20.25" x14ac:dyDescent="0.3">
      <c r="A32" s="27"/>
      <c r="B32" s="28"/>
      <c r="C32" s="36" t="s">
        <v>62</v>
      </c>
      <c r="D32" s="37">
        <v>6600000</v>
      </c>
      <c r="E32" s="29"/>
    </row>
    <row r="33" spans="1:5" ht="20.25" x14ac:dyDescent="0.3">
      <c r="A33" s="27"/>
      <c r="B33" s="30"/>
      <c r="C33" s="36" t="s">
        <v>63</v>
      </c>
      <c r="D33" s="37">
        <v>11420000</v>
      </c>
      <c r="E33" s="29"/>
    </row>
    <row r="34" spans="1:5" ht="20.25" x14ac:dyDescent="0.3">
      <c r="A34" s="27"/>
      <c r="B34" s="30"/>
      <c r="C34" s="25" t="s">
        <v>38</v>
      </c>
      <c r="D34" s="21">
        <v>20000000</v>
      </c>
      <c r="E34" s="40"/>
    </row>
    <row r="35" spans="1:5" ht="20.25" x14ac:dyDescent="0.3">
      <c r="A35" s="27"/>
      <c r="B35" s="30"/>
      <c r="C35" s="36" t="s">
        <v>64</v>
      </c>
      <c r="D35" s="37">
        <v>16560000</v>
      </c>
      <c r="E35" s="29"/>
    </row>
    <row r="36" spans="1:5" ht="20.25" x14ac:dyDescent="0.3">
      <c r="A36" s="27"/>
      <c r="B36" s="34" t="s">
        <v>65</v>
      </c>
      <c r="C36" s="25"/>
      <c r="D36" s="39">
        <f>SUM(D37:D38)</f>
        <v>330900000</v>
      </c>
      <c r="E36" s="23"/>
    </row>
    <row r="37" spans="1:5" ht="20.25" x14ac:dyDescent="0.3">
      <c r="A37" s="27"/>
      <c r="B37" s="28"/>
      <c r="C37" s="36" t="s">
        <v>66</v>
      </c>
      <c r="D37" s="37">
        <v>8400000</v>
      </c>
      <c r="E37" s="29"/>
    </row>
    <row r="38" spans="1:5" ht="20.25" x14ac:dyDescent="0.3">
      <c r="A38" s="27"/>
      <c r="B38" s="30"/>
      <c r="C38" s="36" t="s">
        <v>31</v>
      </c>
      <c r="D38" s="37">
        <v>322500000</v>
      </c>
      <c r="E38" s="29"/>
    </row>
    <row r="39" spans="1:5" ht="20.25" x14ac:dyDescent="0.3">
      <c r="A39" s="51" t="s">
        <v>67</v>
      </c>
      <c r="B39" s="24"/>
      <c r="C39" s="25"/>
      <c r="D39" s="39">
        <f>SUM(D40:D42)</f>
        <v>379694830</v>
      </c>
      <c r="E39" s="23"/>
    </row>
    <row r="40" spans="1:5" ht="20.25" x14ac:dyDescent="0.3">
      <c r="A40" s="52"/>
      <c r="B40" s="28" t="s">
        <v>68</v>
      </c>
      <c r="C40" s="36" t="s">
        <v>34</v>
      </c>
      <c r="D40" s="37">
        <v>10000000</v>
      </c>
      <c r="E40" s="29"/>
    </row>
    <row r="41" spans="1:5" ht="20.25" x14ac:dyDescent="0.3">
      <c r="A41" s="52"/>
      <c r="B41" s="28" t="s">
        <v>32</v>
      </c>
      <c r="C41" s="36" t="s">
        <v>33</v>
      </c>
      <c r="D41" s="37">
        <v>364894830</v>
      </c>
      <c r="E41" s="29"/>
    </row>
    <row r="42" spans="1:5" ht="20.25" x14ac:dyDescent="0.3">
      <c r="A42" s="53"/>
      <c r="B42" s="41" t="s">
        <v>69</v>
      </c>
      <c r="C42" s="36" t="s">
        <v>70</v>
      </c>
      <c r="D42" s="37">
        <v>4800000</v>
      </c>
      <c r="E42" s="29"/>
    </row>
    <row r="43" spans="1:5" ht="20.25" x14ac:dyDescent="0.3">
      <c r="A43" s="51" t="s">
        <v>35</v>
      </c>
      <c r="B43" s="24"/>
      <c r="C43" s="25"/>
      <c r="D43" s="32">
        <v>49000000</v>
      </c>
      <c r="E43" s="23"/>
    </row>
    <row r="44" spans="1:5" ht="20.25" x14ac:dyDescent="0.3">
      <c r="A44" s="54"/>
      <c r="B44" s="41" t="s">
        <v>36</v>
      </c>
      <c r="C44" s="36" t="s">
        <v>71</v>
      </c>
      <c r="D44" s="37">
        <v>49000000</v>
      </c>
      <c r="E44" s="29"/>
    </row>
    <row r="45" spans="1:5" ht="21" thickBot="1" x14ac:dyDescent="0.35">
      <c r="A45" s="50" t="s">
        <v>72</v>
      </c>
      <c r="B45" s="24"/>
      <c r="C45" s="25"/>
      <c r="D45" s="45">
        <v>100000000</v>
      </c>
      <c r="E45" s="23"/>
    </row>
    <row r="46" spans="1:5" ht="21" thickBot="1" x14ac:dyDescent="0.35">
      <c r="A46" s="42"/>
      <c r="B46" s="43" t="s">
        <v>72</v>
      </c>
      <c r="C46" s="44" t="s">
        <v>37</v>
      </c>
      <c r="D46" s="48">
        <v>100000000</v>
      </c>
      <c r="E46" s="46"/>
    </row>
  </sheetData>
  <mergeCells count="2">
    <mergeCell ref="A1:E1"/>
    <mergeCell ref="A2:B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85" zoomScaleNormal="85" workbookViewId="0">
      <selection activeCell="H15" sqref="H15"/>
    </sheetView>
  </sheetViews>
  <sheetFormatPr defaultRowHeight="16.5" x14ac:dyDescent="0.3"/>
  <cols>
    <col min="1" max="1" width="11.625" style="35" bestFit="1" customWidth="1"/>
    <col min="2" max="2" width="16.875" style="35" bestFit="1" customWidth="1"/>
    <col min="3" max="5" width="15.625" style="47" customWidth="1"/>
    <col min="6" max="6" width="37.5" style="47" customWidth="1"/>
    <col min="7" max="7" width="20.25" style="47" customWidth="1"/>
    <col min="8" max="8" width="37" style="13" customWidth="1"/>
  </cols>
  <sheetData>
    <row r="1" spans="1:8" ht="26.25" x14ac:dyDescent="0.3">
      <c r="A1" s="103" t="s">
        <v>127</v>
      </c>
      <c r="B1" s="103"/>
      <c r="C1" s="103"/>
      <c r="D1" s="103"/>
      <c r="E1" s="103"/>
      <c r="F1" s="103"/>
      <c r="G1" s="103"/>
      <c r="H1" s="103"/>
    </row>
    <row r="2" spans="1:8" ht="17.25" thickBot="1" x14ac:dyDescent="0.35">
      <c r="A2" s="104"/>
      <c r="B2" s="104"/>
      <c r="C2" s="13"/>
      <c r="D2" s="13"/>
      <c r="E2" s="15" t="s">
        <v>126</v>
      </c>
      <c r="F2" s="14"/>
      <c r="G2" s="15"/>
    </row>
    <row r="3" spans="1:8" ht="40.5" x14ac:dyDescent="0.3">
      <c r="A3" s="16" t="s">
        <v>125</v>
      </c>
      <c r="B3" s="17" t="s">
        <v>121</v>
      </c>
      <c r="C3" s="123" t="s">
        <v>124</v>
      </c>
      <c r="D3" s="122" t="s">
        <v>123</v>
      </c>
      <c r="E3" s="122" t="s">
        <v>122</v>
      </c>
      <c r="F3" s="17" t="s">
        <v>121</v>
      </c>
      <c r="G3" s="124" t="s">
        <v>120</v>
      </c>
      <c r="H3" s="19" t="s">
        <v>119</v>
      </c>
    </row>
    <row r="4" spans="1:8" ht="24" customHeight="1" x14ac:dyDescent="0.3">
      <c r="A4" s="111" t="s">
        <v>118</v>
      </c>
      <c r="B4" s="20"/>
      <c r="C4" s="21">
        <v>14359674</v>
      </c>
      <c r="D4" s="21">
        <v>13450000</v>
      </c>
      <c r="E4" s="108">
        <v>909674</v>
      </c>
      <c r="F4" s="22"/>
      <c r="G4" s="39"/>
      <c r="H4" s="23"/>
    </row>
    <row r="5" spans="1:8" ht="24" customHeight="1" x14ac:dyDescent="0.3">
      <c r="A5" s="111" t="s">
        <v>117</v>
      </c>
      <c r="B5" s="24"/>
      <c r="C5" s="21">
        <v>7422769</v>
      </c>
      <c r="D5" s="21">
        <v>7502413</v>
      </c>
      <c r="E5" s="108">
        <v>-79644</v>
      </c>
      <c r="F5" s="25"/>
      <c r="G5" s="21"/>
      <c r="H5" s="23"/>
    </row>
    <row r="6" spans="1:8" ht="24" customHeight="1" x14ac:dyDescent="0.3">
      <c r="A6" s="26"/>
      <c r="B6" s="24" t="s">
        <v>117</v>
      </c>
      <c r="C6" s="21">
        <v>7422769</v>
      </c>
      <c r="D6" s="21">
        <v>7502413</v>
      </c>
      <c r="E6" s="108">
        <v>-79644</v>
      </c>
      <c r="F6" s="25"/>
      <c r="G6" s="21"/>
      <c r="H6" s="23"/>
    </row>
    <row r="7" spans="1:8" ht="24" customHeight="1" x14ac:dyDescent="0.3">
      <c r="A7" s="27"/>
      <c r="B7" s="28"/>
      <c r="C7" s="114">
        <v>3968687</v>
      </c>
      <c r="D7" s="114">
        <v>3702043</v>
      </c>
      <c r="E7" s="119">
        <v>266644</v>
      </c>
      <c r="F7" s="36" t="s">
        <v>116</v>
      </c>
      <c r="G7" s="37">
        <v>3968686440</v>
      </c>
      <c r="H7" s="29"/>
    </row>
    <row r="8" spans="1:8" ht="24" customHeight="1" x14ac:dyDescent="0.3">
      <c r="A8" s="27"/>
      <c r="B8" s="30"/>
      <c r="C8" s="114">
        <v>285480</v>
      </c>
      <c r="D8" s="121">
        <v>267120</v>
      </c>
      <c r="E8" s="112">
        <v>18360</v>
      </c>
      <c r="F8" s="36" t="s">
        <v>115</v>
      </c>
      <c r="G8" s="37">
        <v>285480000</v>
      </c>
      <c r="H8" s="31"/>
    </row>
    <row r="9" spans="1:8" ht="24" customHeight="1" x14ac:dyDescent="0.3">
      <c r="A9" s="27"/>
      <c r="B9" s="30"/>
      <c r="C9" s="114">
        <v>1269305</v>
      </c>
      <c r="D9" s="113">
        <v>1654587</v>
      </c>
      <c r="E9" s="112">
        <v>-385282</v>
      </c>
      <c r="F9" s="36" t="s">
        <v>114</v>
      </c>
      <c r="G9" s="37">
        <v>1269304780</v>
      </c>
      <c r="H9" s="31"/>
    </row>
    <row r="10" spans="1:8" ht="24" customHeight="1" x14ac:dyDescent="0.3">
      <c r="A10" s="27"/>
      <c r="B10" s="30"/>
      <c r="C10" s="114">
        <v>398683</v>
      </c>
      <c r="D10" s="113">
        <v>369485</v>
      </c>
      <c r="E10" s="112">
        <v>29198</v>
      </c>
      <c r="F10" s="36" t="s">
        <v>113</v>
      </c>
      <c r="G10" s="37">
        <v>398682610</v>
      </c>
      <c r="H10" s="29"/>
    </row>
    <row r="11" spans="1:8" ht="24" customHeight="1" x14ac:dyDescent="0.3">
      <c r="A11" s="27"/>
      <c r="B11" s="30"/>
      <c r="C11" s="114">
        <v>184165</v>
      </c>
      <c r="D11" s="113">
        <v>182808</v>
      </c>
      <c r="E11" s="112">
        <v>1357</v>
      </c>
      <c r="F11" s="36" t="s">
        <v>112</v>
      </c>
      <c r="G11" s="37">
        <v>184164140</v>
      </c>
      <c r="H11" s="33"/>
    </row>
    <row r="12" spans="1:8" ht="24" customHeight="1" x14ac:dyDescent="0.3">
      <c r="A12" s="27"/>
      <c r="B12" s="30"/>
      <c r="C12" s="114">
        <v>652163</v>
      </c>
      <c r="D12" s="113">
        <v>653542</v>
      </c>
      <c r="E12" s="112">
        <v>-1379</v>
      </c>
      <c r="F12" s="36" t="s">
        <v>111</v>
      </c>
      <c r="G12" s="37">
        <v>652162460</v>
      </c>
      <c r="H12" s="29"/>
    </row>
    <row r="13" spans="1:8" ht="24" customHeight="1" x14ac:dyDescent="0.3">
      <c r="A13" s="27"/>
      <c r="B13" s="30"/>
      <c r="C13" s="114">
        <v>664286</v>
      </c>
      <c r="D13" s="113">
        <v>672828</v>
      </c>
      <c r="E13" s="112">
        <v>-8542</v>
      </c>
      <c r="F13" s="36" t="s">
        <v>110</v>
      </c>
      <c r="G13" s="37">
        <v>664285120</v>
      </c>
      <c r="H13" s="29"/>
    </row>
    <row r="14" spans="1:8" ht="24" customHeight="1" x14ac:dyDescent="0.3">
      <c r="A14" s="111" t="s">
        <v>109</v>
      </c>
      <c r="B14" s="24"/>
      <c r="C14" s="110">
        <v>6408210</v>
      </c>
      <c r="D14" s="110">
        <v>5459387</v>
      </c>
      <c r="E14" s="108">
        <v>948823</v>
      </c>
      <c r="F14" s="25"/>
      <c r="G14" s="21"/>
      <c r="H14" s="23"/>
    </row>
    <row r="15" spans="1:8" ht="24" customHeight="1" x14ac:dyDescent="0.3">
      <c r="A15" s="26"/>
      <c r="B15" s="34" t="s">
        <v>108</v>
      </c>
      <c r="C15" s="110">
        <v>5857066</v>
      </c>
      <c r="D15" s="115">
        <v>5231543</v>
      </c>
      <c r="E15" s="108">
        <v>625523</v>
      </c>
      <c r="F15" s="25"/>
      <c r="G15" s="21"/>
      <c r="H15" s="23"/>
    </row>
    <row r="16" spans="1:8" ht="24" customHeight="1" x14ac:dyDescent="0.3">
      <c r="A16" s="27"/>
      <c r="B16" s="30"/>
      <c r="C16" s="114">
        <v>317455</v>
      </c>
      <c r="D16" s="120">
        <v>265130</v>
      </c>
      <c r="E16" s="119">
        <v>52325</v>
      </c>
      <c r="F16" s="36" t="s">
        <v>107</v>
      </c>
      <c r="G16" s="37">
        <v>317454800</v>
      </c>
      <c r="H16" s="33"/>
    </row>
    <row r="17" spans="1:8" ht="24" customHeight="1" x14ac:dyDescent="0.3">
      <c r="A17" s="27"/>
      <c r="B17" s="30"/>
      <c r="C17" s="114">
        <v>50880</v>
      </c>
      <c r="D17" s="113">
        <v>103060</v>
      </c>
      <c r="E17" s="112">
        <v>-52180</v>
      </c>
      <c r="F17" s="36" t="s">
        <v>23</v>
      </c>
      <c r="G17" s="37">
        <v>50880000</v>
      </c>
      <c r="H17" s="29"/>
    </row>
    <row r="18" spans="1:8" ht="24" customHeight="1" x14ac:dyDescent="0.3">
      <c r="A18" s="27"/>
      <c r="B18" s="30"/>
      <c r="C18" s="114">
        <v>54500</v>
      </c>
      <c r="D18" s="113">
        <v>22100</v>
      </c>
      <c r="E18" s="112">
        <v>32400</v>
      </c>
      <c r="F18" s="36" t="s">
        <v>106</v>
      </c>
      <c r="G18" s="37">
        <v>54500000</v>
      </c>
      <c r="H18" s="29"/>
    </row>
    <row r="19" spans="1:8" ht="24" customHeight="1" x14ac:dyDescent="0.3">
      <c r="A19" s="27"/>
      <c r="B19" s="30"/>
      <c r="C19" s="114">
        <v>128500</v>
      </c>
      <c r="D19" s="113">
        <v>127900</v>
      </c>
      <c r="E19" s="112">
        <v>600</v>
      </c>
      <c r="F19" s="36" t="s">
        <v>105</v>
      </c>
      <c r="G19" s="37">
        <v>128500000</v>
      </c>
      <c r="H19" s="29"/>
    </row>
    <row r="20" spans="1:8" ht="24" customHeight="1" x14ac:dyDescent="0.3">
      <c r="A20" s="27"/>
      <c r="B20" s="30"/>
      <c r="C20" s="114">
        <v>8448</v>
      </c>
      <c r="D20" s="113">
        <v>11648</v>
      </c>
      <c r="E20" s="112">
        <v>-3200</v>
      </c>
      <c r="F20" s="36" t="s">
        <v>104</v>
      </c>
      <c r="G20" s="37">
        <v>8448000</v>
      </c>
      <c r="H20" s="29"/>
    </row>
    <row r="21" spans="1:8" ht="24" customHeight="1" x14ac:dyDescent="0.3">
      <c r="A21" s="27"/>
      <c r="B21" s="30"/>
      <c r="C21" s="114">
        <v>3841332</v>
      </c>
      <c r="D21" s="113">
        <v>3218320</v>
      </c>
      <c r="E21" s="112">
        <v>623012</v>
      </c>
      <c r="F21" s="36" t="s">
        <v>103</v>
      </c>
      <c r="G21" s="37">
        <v>3841332000</v>
      </c>
      <c r="H21" s="29"/>
    </row>
    <row r="22" spans="1:8" ht="24" customHeight="1" x14ac:dyDescent="0.3">
      <c r="A22" s="27"/>
      <c r="B22" s="30"/>
      <c r="C22" s="114">
        <v>326314</v>
      </c>
      <c r="D22" s="113">
        <v>293028</v>
      </c>
      <c r="E22" s="112">
        <v>33286</v>
      </c>
      <c r="F22" s="36" t="s">
        <v>102</v>
      </c>
      <c r="G22" s="37">
        <v>326313500</v>
      </c>
      <c r="H22" s="29"/>
    </row>
    <row r="23" spans="1:8" ht="24" customHeight="1" x14ac:dyDescent="0.3">
      <c r="A23" s="27"/>
      <c r="B23" s="30"/>
      <c r="C23" s="114">
        <v>191094</v>
      </c>
      <c r="D23" s="113">
        <v>191094</v>
      </c>
      <c r="E23" s="112"/>
      <c r="F23" s="36" t="s">
        <v>101</v>
      </c>
      <c r="G23" s="37">
        <v>191093200</v>
      </c>
      <c r="H23" s="29"/>
    </row>
    <row r="24" spans="1:8" ht="24" customHeight="1" x14ac:dyDescent="0.3">
      <c r="A24" s="27"/>
      <c r="B24" s="30"/>
      <c r="C24" s="114">
        <v>5400</v>
      </c>
      <c r="D24" s="113">
        <v>5400</v>
      </c>
      <c r="E24" s="112"/>
      <c r="F24" s="36" t="s">
        <v>100</v>
      </c>
      <c r="G24" s="37">
        <v>5400000</v>
      </c>
      <c r="H24" s="29"/>
    </row>
    <row r="25" spans="1:8" ht="24" customHeight="1" x14ac:dyDescent="0.3">
      <c r="A25" s="27"/>
      <c r="B25" s="30"/>
      <c r="C25" s="114">
        <v>570003</v>
      </c>
      <c r="D25" s="113">
        <v>570003</v>
      </c>
      <c r="E25" s="112"/>
      <c r="F25" s="36" t="s">
        <v>99</v>
      </c>
      <c r="G25" s="37">
        <v>570002600.00000012</v>
      </c>
      <c r="H25" s="29"/>
    </row>
    <row r="26" spans="1:8" ht="24" customHeight="1" x14ac:dyDescent="0.3">
      <c r="A26" s="27"/>
      <c r="B26" s="30"/>
      <c r="C26" s="114">
        <v>355140</v>
      </c>
      <c r="D26" s="113">
        <v>361860</v>
      </c>
      <c r="E26" s="112">
        <v>-6720</v>
      </c>
      <c r="F26" s="36" t="s">
        <v>98</v>
      </c>
      <c r="G26" s="37">
        <v>355139280</v>
      </c>
      <c r="H26" s="29"/>
    </row>
    <row r="27" spans="1:8" ht="24" customHeight="1" x14ac:dyDescent="0.3">
      <c r="A27" s="27"/>
      <c r="B27" s="30"/>
      <c r="C27" s="114">
        <v>8000</v>
      </c>
      <c r="D27" s="113">
        <v>62000</v>
      </c>
      <c r="E27" s="112">
        <v>-54000</v>
      </c>
      <c r="F27" s="36" t="s">
        <v>97</v>
      </c>
      <c r="G27" s="37">
        <v>8000000</v>
      </c>
      <c r="H27" s="29"/>
    </row>
    <row r="28" spans="1:8" ht="24" customHeight="1" x14ac:dyDescent="0.3">
      <c r="A28" s="27"/>
      <c r="B28" s="28" t="s">
        <v>96</v>
      </c>
      <c r="C28" s="114">
        <v>165664</v>
      </c>
      <c r="D28" s="113">
        <v>145664</v>
      </c>
      <c r="E28" s="112">
        <v>20000</v>
      </c>
      <c r="F28" s="36"/>
      <c r="G28" s="37"/>
      <c r="H28" s="38"/>
    </row>
    <row r="29" spans="1:8" ht="24" customHeight="1" x14ac:dyDescent="0.3">
      <c r="A29" s="27"/>
      <c r="B29" s="28"/>
      <c r="C29" s="114">
        <v>155664</v>
      </c>
      <c r="D29" s="113">
        <v>135664</v>
      </c>
      <c r="E29" s="112">
        <v>20000</v>
      </c>
      <c r="F29" s="36" t="s">
        <v>95</v>
      </c>
      <c r="G29" s="37">
        <v>155663600</v>
      </c>
      <c r="H29" s="29"/>
    </row>
    <row r="30" spans="1:8" ht="24" customHeight="1" x14ac:dyDescent="0.3">
      <c r="A30" s="27"/>
      <c r="B30" s="30"/>
      <c r="C30" s="114">
        <v>10000</v>
      </c>
      <c r="D30" s="118">
        <v>10000</v>
      </c>
      <c r="E30" s="112"/>
      <c r="F30" s="36" t="s">
        <v>94</v>
      </c>
      <c r="G30" s="37">
        <v>10000000</v>
      </c>
      <c r="H30" s="29"/>
    </row>
    <row r="31" spans="1:8" ht="24" customHeight="1" x14ac:dyDescent="0.3">
      <c r="A31" s="27"/>
      <c r="B31" s="34" t="s">
        <v>93</v>
      </c>
      <c r="C31" s="110">
        <v>54580</v>
      </c>
      <c r="D31" s="115">
        <v>50560</v>
      </c>
      <c r="E31" s="108">
        <v>4020</v>
      </c>
      <c r="F31" s="25"/>
      <c r="G31" s="21"/>
      <c r="H31" s="23"/>
    </row>
    <row r="32" spans="1:8" ht="24" customHeight="1" x14ac:dyDescent="0.3">
      <c r="A32" s="27"/>
      <c r="B32" s="28"/>
      <c r="C32" s="114">
        <v>6600</v>
      </c>
      <c r="D32" s="113">
        <v>6600</v>
      </c>
      <c r="E32" s="112"/>
      <c r="F32" s="36" t="s">
        <v>92</v>
      </c>
      <c r="G32" s="37">
        <v>6600000</v>
      </c>
      <c r="H32" s="29"/>
    </row>
    <row r="33" spans="1:8" ht="24" customHeight="1" x14ac:dyDescent="0.3">
      <c r="A33" s="27"/>
      <c r="B33" s="30"/>
      <c r="C33" s="114">
        <v>11420</v>
      </c>
      <c r="D33" s="113">
        <v>11420</v>
      </c>
      <c r="E33" s="112"/>
      <c r="F33" s="36" t="s">
        <v>91</v>
      </c>
      <c r="G33" s="37">
        <v>11420000</v>
      </c>
      <c r="H33" s="29"/>
    </row>
    <row r="34" spans="1:8" ht="24" customHeight="1" x14ac:dyDescent="0.3">
      <c r="A34" s="27"/>
      <c r="B34" s="30"/>
      <c r="C34" s="110">
        <v>20000</v>
      </c>
      <c r="D34" s="115">
        <v>20000</v>
      </c>
      <c r="E34" s="108"/>
      <c r="F34" s="25" t="s">
        <v>90</v>
      </c>
      <c r="G34" s="21">
        <v>20000000</v>
      </c>
      <c r="H34" s="40"/>
    </row>
    <row r="35" spans="1:8" ht="24" customHeight="1" x14ac:dyDescent="0.3">
      <c r="A35" s="27"/>
      <c r="B35" s="30"/>
      <c r="C35" s="114">
        <v>16560</v>
      </c>
      <c r="D35" s="113">
        <v>12540</v>
      </c>
      <c r="E35" s="112">
        <v>4020</v>
      </c>
      <c r="F35" s="36" t="s">
        <v>89</v>
      </c>
      <c r="G35" s="37">
        <v>16560000</v>
      </c>
      <c r="H35" s="29"/>
    </row>
    <row r="36" spans="1:8" ht="24" customHeight="1" x14ac:dyDescent="0.3">
      <c r="A36" s="27"/>
      <c r="B36" s="34" t="s">
        <v>88</v>
      </c>
      <c r="C36" s="110">
        <v>330900</v>
      </c>
      <c r="D36" s="115">
        <v>31620</v>
      </c>
      <c r="E36" s="108">
        <v>299280</v>
      </c>
      <c r="F36" s="25"/>
      <c r="G36" s="21"/>
      <c r="H36" s="23"/>
    </row>
    <row r="37" spans="1:8" ht="24" customHeight="1" x14ac:dyDescent="0.3">
      <c r="A37" s="27"/>
      <c r="B37" s="28"/>
      <c r="C37" s="114">
        <v>8400</v>
      </c>
      <c r="D37" s="113">
        <v>8400</v>
      </c>
      <c r="E37" s="112"/>
      <c r="F37" s="36" t="s">
        <v>87</v>
      </c>
      <c r="G37" s="37">
        <v>8400000</v>
      </c>
      <c r="H37" s="29"/>
    </row>
    <row r="38" spans="1:8" ht="24" customHeight="1" x14ac:dyDescent="0.3">
      <c r="A38" s="27"/>
      <c r="B38" s="30"/>
      <c r="C38" s="114">
        <v>322500</v>
      </c>
      <c r="D38" s="113">
        <v>23220</v>
      </c>
      <c r="E38" s="112">
        <v>299280</v>
      </c>
      <c r="F38" s="36" t="s">
        <v>86</v>
      </c>
      <c r="G38" s="37">
        <v>322500000</v>
      </c>
      <c r="H38" s="29"/>
    </row>
    <row r="39" spans="1:8" ht="24" customHeight="1" x14ac:dyDescent="0.3">
      <c r="A39" s="116" t="s">
        <v>85</v>
      </c>
      <c r="B39" s="24"/>
      <c r="C39" s="110">
        <v>379695</v>
      </c>
      <c r="D39" s="115">
        <v>331800</v>
      </c>
      <c r="E39" s="108">
        <v>47895</v>
      </c>
      <c r="F39" s="25"/>
      <c r="G39" s="21"/>
      <c r="H39" s="23"/>
    </row>
    <row r="40" spans="1:8" ht="24" customHeight="1" x14ac:dyDescent="0.3">
      <c r="A40" s="27"/>
      <c r="B40" s="28" t="s">
        <v>84</v>
      </c>
      <c r="C40" s="114">
        <v>10000</v>
      </c>
      <c r="D40" s="113">
        <v>10000</v>
      </c>
      <c r="E40" s="112"/>
      <c r="F40" s="36" t="s">
        <v>83</v>
      </c>
      <c r="G40" s="37">
        <v>10000000</v>
      </c>
      <c r="H40" s="29"/>
    </row>
    <row r="41" spans="1:8" ht="24" customHeight="1" x14ac:dyDescent="0.3">
      <c r="A41" s="27"/>
      <c r="B41" s="28" t="s">
        <v>82</v>
      </c>
      <c r="C41" s="114">
        <v>364895</v>
      </c>
      <c r="D41" s="113">
        <v>317000</v>
      </c>
      <c r="E41" s="112">
        <v>47895</v>
      </c>
      <c r="F41" s="36" t="s">
        <v>81</v>
      </c>
      <c r="G41" s="37">
        <v>364894830</v>
      </c>
      <c r="H41" s="29"/>
    </row>
    <row r="42" spans="1:8" ht="24" customHeight="1" x14ac:dyDescent="0.3">
      <c r="A42" s="117"/>
      <c r="B42" s="41" t="s">
        <v>80</v>
      </c>
      <c r="C42" s="114">
        <v>4800</v>
      </c>
      <c r="D42" s="113">
        <v>4800</v>
      </c>
      <c r="E42" s="112"/>
      <c r="F42" s="36" t="s">
        <v>79</v>
      </c>
      <c r="G42" s="37">
        <v>4800000</v>
      </c>
      <c r="H42" s="29"/>
    </row>
    <row r="43" spans="1:8" ht="24" customHeight="1" x14ac:dyDescent="0.3">
      <c r="A43" s="116" t="s">
        <v>78</v>
      </c>
      <c r="B43" s="24"/>
      <c r="C43" s="110">
        <v>49000</v>
      </c>
      <c r="D43" s="115">
        <v>56400</v>
      </c>
      <c r="E43" s="108">
        <v>-7400</v>
      </c>
      <c r="F43" s="25"/>
      <c r="G43" s="21"/>
      <c r="H43" s="23"/>
    </row>
    <row r="44" spans="1:8" ht="24" customHeight="1" x14ac:dyDescent="0.3">
      <c r="A44" s="26"/>
      <c r="B44" s="41" t="s">
        <v>77</v>
      </c>
      <c r="C44" s="114">
        <v>49000</v>
      </c>
      <c r="D44" s="113">
        <v>56400</v>
      </c>
      <c r="E44" s="112">
        <v>-7400</v>
      </c>
      <c r="F44" s="36" t="s">
        <v>76</v>
      </c>
      <c r="G44" s="37">
        <v>49000000</v>
      </c>
      <c r="H44" s="29"/>
    </row>
    <row r="45" spans="1:8" ht="24" customHeight="1" x14ac:dyDescent="0.3">
      <c r="A45" s="111" t="s">
        <v>75</v>
      </c>
      <c r="B45" s="24"/>
      <c r="C45" s="110">
        <v>100000</v>
      </c>
      <c r="D45" s="109">
        <v>100000</v>
      </c>
      <c r="E45" s="108"/>
      <c r="F45" s="25"/>
      <c r="G45" s="21"/>
      <c r="H45" s="23"/>
    </row>
    <row r="46" spans="1:8" ht="24" customHeight="1" thickBot="1" x14ac:dyDescent="0.35">
      <c r="A46" s="42"/>
      <c r="B46" s="43" t="s">
        <v>75</v>
      </c>
      <c r="C46" s="107">
        <v>100000</v>
      </c>
      <c r="D46" s="106">
        <v>100000</v>
      </c>
      <c r="E46" s="105"/>
      <c r="F46" s="44" t="s">
        <v>74</v>
      </c>
      <c r="G46" s="48">
        <v>100000000</v>
      </c>
      <c r="H46" s="46"/>
    </row>
    <row r="48" spans="1:8" x14ac:dyDescent="0.3">
      <c r="C48" s="13"/>
      <c r="D48" s="13"/>
      <c r="E48" s="13"/>
    </row>
    <row r="49" spans="3:5" x14ac:dyDescent="0.3">
      <c r="C49" s="13"/>
      <c r="D49" s="13"/>
      <c r="E49" s="13"/>
    </row>
    <row r="50" spans="3:5" x14ac:dyDescent="0.3">
      <c r="C50" s="13"/>
      <c r="D50" s="13"/>
      <c r="E50" s="13"/>
    </row>
    <row r="51" spans="3:5" x14ac:dyDescent="0.3">
      <c r="C51" s="13"/>
      <c r="D51" s="13"/>
      <c r="E51" s="14"/>
    </row>
    <row r="52" spans="3:5" x14ac:dyDescent="0.3">
      <c r="C52" s="13"/>
      <c r="D52" s="13"/>
      <c r="E52" s="14"/>
    </row>
    <row r="53" spans="3:5" x14ac:dyDescent="0.3">
      <c r="C53" s="13"/>
      <c r="D53" s="13"/>
      <c r="E53" s="14"/>
    </row>
    <row r="54" spans="3:5" x14ac:dyDescent="0.3">
      <c r="C54" s="13"/>
      <c r="D54" s="13"/>
      <c r="E54" s="14"/>
    </row>
    <row r="55" spans="3:5" x14ac:dyDescent="0.3">
      <c r="C55" s="13"/>
      <c r="D55" s="13"/>
      <c r="E55" s="14"/>
    </row>
    <row r="56" spans="3:5" x14ac:dyDescent="0.3">
      <c r="C56" s="13"/>
      <c r="D56" s="13"/>
      <c r="E56" s="14"/>
    </row>
    <row r="57" spans="3:5" x14ac:dyDescent="0.3">
      <c r="C57" s="13"/>
      <c r="D57" s="13"/>
      <c r="E57" s="14"/>
    </row>
    <row r="58" spans="3:5" x14ac:dyDescent="0.3">
      <c r="C58" s="13"/>
      <c r="D58" s="13"/>
    </row>
  </sheetData>
  <mergeCells count="2">
    <mergeCell ref="A1:H1"/>
    <mergeCell ref="A2:B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2022 세입</vt:lpstr>
      <vt:lpstr>2022 세출(1차추경)</vt:lpstr>
      <vt:lpstr>Sheet1</vt:lpstr>
      <vt:lpstr>'2022 세입'!Print_Area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2022-03-10T05:45:46Z</cp:lastPrinted>
  <dcterms:created xsi:type="dcterms:W3CDTF">2022-03-07T02:43:19Z</dcterms:created>
  <dcterms:modified xsi:type="dcterms:W3CDTF">2022-03-24T07:10:21Z</dcterms:modified>
</cp:coreProperties>
</file>